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78CECD2D-CA4E-4474-975C-D5EF1EEE13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B35" i="4"/>
  <c r="C25" i="4"/>
  <c r="B25" i="4"/>
  <c r="C13" i="4"/>
  <c r="B13" i="4"/>
  <c r="C4" i="4"/>
  <c r="B4" i="4"/>
  <c r="C43" i="4" l="1"/>
  <c r="B43" i="4"/>
  <c r="B24" i="4"/>
  <c r="C24" i="4"/>
  <c r="B3" i="4"/>
  <c r="C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<sst xmlns="http://schemas.openxmlformats.org/spreadsheetml/2006/main" count="55" uniqueCount="55">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</sst>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8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922020</xdr:colOff>
      <xdr:row>64</xdr:row>
      <xdr:rowOff>7620</xdr:rowOff>
    </xdr:from>
    <xdr:to>
      <xdr:col>2</xdr:col>
      <xdr:colOff>1043940</xdr:colOff>
      <xdr:row>69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AE55C-6894-4177-9676-144100499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9827895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IF(B4+B13-C4-C13&gt;0,B4+B13-C4-C13,0)</f>
        <v>0</v>
      </c>
      <c r="C3" s="9">
        <f>IF(C4+C13-B4-B13&gt;0,C4+C13-B4-B13,0)</f>
        <v>54220025.149999999</v>
      </c>
    </row>
    <row r="4" spans="1:3" ht="11.25" customHeight="1" x14ac:dyDescent="0.2">
      <c r="A4" s="10" t="s">
        <v>4</v>
      </c>
      <c r="B4" s="9">
        <f>IF(B5+B6+B7+B8+B9+B10+B11-C5-C6-C7-C8-C9-C10-C11&gt;0,B5+B6+B7+B8+B9+B10+B11-C5-C6-C7-C8-C9-C10-C11,0)</f>
        <v>0</v>
      </c>
      <c r="C4" s="9">
        <f>IF(C5+C6+C7+C8+C9+C10+C11-B5-B6-B7-B8-B9-B10-B11&gt;0,C5+C6+C7+C8+C9+C10+C11-B5-B6-B7-B8-B9-B10-B11,0)</f>
        <v>41249772.940000013</v>
      </c>
    </row>
    <row r="5" spans="1:3" ht="11.25" customHeight="1" x14ac:dyDescent="0.2">
      <c r="A5" s="11" t="s">
        <v>5</v>
      </c>
      <c r="B5" s="12">
        <v>0</v>
      </c>
      <c r="C5" s="12">
        <v>41585518.400000006</v>
      </c>
    </row>
    <row r="6" spans="1:3" ht="11.25" customHeight="1" x14ac:dyDescent="0.2">
      <c r="A6" s="11" t="s">
        <v>6</v>
      </c>
      <c r="B6" s="12">
        <v>5528486.4699999988</v>
      </c>
      <c r="C6" s="12">
        <v>0</v>
      </c>
    </row>
    <row r="7" spans="1:3" ht="11.25" customHeight="1" x14ac:dyDescent="0.2">
      <c r="A7" s="11" t="s">
        <v>7</v>
      </c>
      <c r="B7" s="12">
        <v>0</v>
      </c>
      <c r="C7" s="12">
        <v>3495422.95</v>
      </c>
    </row>
    <row r="8" spans="1:3" ht="11.25" customHeight="1" x14ac:dyDescent="0.2">
      <c r="A8" s="11" t="s">
        <v>8</v>
      </c>
      <c r="B8" s="12">
        <v>0</v>
      </c>
      <c r="C8" s="12">
        <v>1697318.0600000024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IF(B14+B15+B16+B17+B18+B19+B20+B21+B22-C14-C15-C16-C17-C18-C19-C20-C21-C22&gt;0,B14+B15+B16+B17+B18+B19+B20+B21+B22-C14-C15-C16-C17-C18-C19-C20-C21-C22,0)</f>
        <v>0</v>
      </c>
      <c r="C13" s="9">
        <f>IF(C14+C15+C16+C17+C18+C19+C20+C21+C22-B14-B15-B16-B17-B18-B19-B20-B21-B22&gt;0,C14+C15+C16+C17+C18+C19+C20+C21+C22-B14-B15-B16-B17-B18-B19-B20-B21-B22,0)</f>
        <v>12970252.209999984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14358107.419999987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1795759.4800000004</v>
      </c>
    </row>
    <row r="18" spans="1:3" ht="11.25" customHeight="1" x14ac:dyDescent="0.2">
      <c r="A18" s="11" t="s">
        <v>17</v>
      </c>
      <c r="B18" s="12">
        <v>0</v>
      </c>
      <c r="C18" s="12">
        <v>577794.26000000024</v>
      </c>
    </row>
    <row r="19" spans="1:3" ht="11.25" customHeight="1" x14ac:dyDescent="0.2">
      <c r="A19" s="11" t="s">
        <v>18</v>
      </c>
      <c r="B19" s="12">
        <v>3761408.950000003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IF(B25+B35-C25-C35&gt;0,B25+B35-C25-C35,0)</f>
        <v>9348304.1399999987</v>
      </c>
      <c r="C24" s="9">
        <f>IF(C25+C35-B25-B35&gt;0,C25+C35-B25-B35,0)</f>
        <v>0</v>
      </c>
    </row>
    <row r="25" spans="1:3" ht="11.25" customHeight="1" x14ac:dyDescent="0.2">
      <c r="A25" s="10" t="s">
        <v>23</v>
      </c>
      <c r="B25" s="9">
        <f>IF(B26+B27+B28+B29+B30+B31+B32+B33-C26-C27-C28-C29-C30-C31-C32-C33&gt;0,B26+B27+B28+B29+B30+B31+B32+B33-C26-C27-C28-C29-C30-C31-C32-C33,0)</f>
        <v>9348304.1399999987</v>
      </c>
      <c r="C25" s="9">
        <f>IF(C26+C27+C28+C29+C30+C31+C32+C33-B26-B27-B28-B29-B30-B31-B32-B33&gt;0,C26+C27+C28+C29+C30+C31+C32+C33-B26-B27-B28-B29-B30-B31-B32-B33,0)</f>
        <v>0</v>
      </c>
    </row>
    <row r="26" spans="1:3" ht="11.25" customHeight="1" x14ac:dyDescent="0.2">
      <c r="A26" s="11" t="s">
        <v>24</v>
      </c>
      <c r="B26" s="12">
        <v>10492670.209999999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1144366.0700000003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IF(B36+B37+B38+B39+B40+B41-C36-C37-C38-C39-C40-C41&gt;0,B36+B37+B38+B39+B40+B41-C36-C37-C38-C39-C40-C41,0)</f>
        <v>0</v>
      </c>
      <c r="C35" s="9">
        <f>IF(C36+C37+C38+C39+C40+C41-B36-B37-B38-B39-B40-B41&gt;0,C36+C37+C38+C39+C40+C41-B36-B37-B38-B39-B40-B41,0)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IF(B45+B50+B57-C45-C50-C57&gt;0,B45+B50+B57-C45-C50-C57,0)</f>
        <v>44871721.010000005</v>
      </c>
      <c r="C43" s="9">
        <f>IF(C45+C50+C57-B45-B50-B57&gt;0,C45+C50+C57-B45-B50-B57,0)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IF(B46+B47+B48-C46-C47-C48&gt;0,B46+B47+B48-C46-C47-C48,0)</f>
        <v>1675959.0400000066</v>
      </c>
      <c r="C45" s="9">
        <f>IF(C46+C47+C48-B46-B47-B48&gt;0,C46+C47+C48-B46-B47-B48,0)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1675959.0400000066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IF(B51+B52+B53+B54+B55-C51-C52-C53-C54-C55&gt;0,B51+B52+B53+B54+B55-C51-C52-C53-C54-C55,0)</f>
        <v>43195761.969999999</v>
      </c>
      <c r="C50" s="9">
        <f>IF(C51+C52+C53+C54+C55-B51-B52-B53-B54-B55&gt;0,C51+C52+C53+C54+C55-B51-B52-B53-B54-B55,0)</f>
        <v>0</v>
      </c>
    </row>
    <row r="51" spans="1:3" ht="11.25" customHeight="1" x14ac:dyDescent="0.2">
      <c r="A51" s="11" t="s">
        <v>45</v>
      </c>
      <c r="B51" s="12">
        <v>43538066.579999998</v>
      </c>
      <c r="C51" s="12">
        <v>0</v>
      </c>
    </row>
    <row r="52" spans="1:3" ht="11.25" customHeight="1" x14ac:dyDescent="0.2">
      <c r="A52" s="11" t="s">
        <v>46</v>
      </c>
      <c r="B52" s="12">
        <v>0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342304.6100000001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IF(B58+B59-C58-C59&gt;0,B58+B59-C58-C59,0)</f>
        <v>0</v>
      </c>
      <c r="C57" s="9">
        <f>IF(C58+C59-B58-B59&gt;0,C58+C59-B58-B59,0)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2023-10-13T16:51:34Z</cp:lastPrinted>
  <dcterms:created xsi:type="dcterms:W3CDTF">2012-12-11T20:26:08Z</dcterms:created>
  <dcterms:modified xsi:type="dcterms:W3CDTF">2024-02-13T14:23:53Z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